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93F88F5D-075E-41F7-ABD1-0D67C1E275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G21" i="2"/>
  <c r="J21" i="2"/>
  <c r="K21" i="2"/>
  <c r="L21" i="2"/>
  <c r="M21" i="2"/>
  <c r="B21" i="2"/>
  <c r="I20" i="2"/>
  <c r="I21" i="2" s="1"/>
  <c r="H20" i="2"/>
  <c r="H21" i="2" s="1"/>
  <c r="G20" i="2"/>
  <c r="F20" i="2"/>
  <c r="F21" i="2" s="1"/>
  <c r="E20" i="2"/>
  <c r="E21" i="2" s="1"/>
  <c r="D20" i="2"/>
  <c r="D21" i="2" s="1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<sst xmlns="http://schemas.openxmlformats.org/spreadsheetml/2006/main" count="33" uniqueCount="33">
  <si>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</si>
  <si>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</si>
  <si>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</si>
  <si>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</si>
  <si>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</si>
  <si>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</si>
  <si>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</si>
  <si>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</si>
  <si>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</si>
  <si>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</si>
  <si>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</si>
  <si>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</si>
  <si>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</si>
  <si>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</si>
  <si>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</si>
  <si>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</si>
  <si>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</si>
  <si>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</si>
  <si>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</si>
  <si>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</si>
  <si>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</si>
  <si>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</si>
  <si>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</si>
  <si>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</si>
  <si>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</si>
  <si>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</si>
  <si>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</si>
  <si>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</si>
  <si>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</si>
  <si>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</si>
  <si>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</si>
  <si>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</si>
  <si>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Nursing Practice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</si>
</sst>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7" fontId="3" fillId="0" borderId="9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17" sqref="B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1281</v>
      </c>
      <c r="C8" s="13">
        <f t="shared" ref="C8" si="0">SUM(B8*2)</f>
        <v>2562</v>
      </c>
      <c r="D8" s="13">
        <f t="shared" ref="D8" si="1">SUM(B8*3)</f>
        <v>3843</v>
      </c>
      <c r="E8" s="13">
        <f t="shared" ref="E8" si="2">SUM(B8*4)</f>
        <v>5124</v>
      </c>
      <c r="F8" s="13">
        <f t="shared" ref="F8" si="3">SUM(B8*5)</f>
        <v>6405</v>
      </c>
      <c r="G8" s="13">
        <f t="shared" ref="G8" si="4">SUM(B8*6)</f>
        <v>7686</v>
      </c>
      <c r="H8" s="13">
        <f t="shared" ref="H8" si="5">SUM(B8*7)</f>
        <v>8967</v>
      </c>
      <c r="I8" s="13">
        <f t="shared" ref="I8" si="6">SUM(B8*8)</f>
        <v>10248</v>
      </c>
      <c r="J8" s="13">
        <f t="shared" ref="J8" si="7">SUM(B8*9)</f>
        <v>11529</v>
      </c>
      <c r="K8" s="13">
        <f t="shared" ref="K8" si="8">SUM(B8*10)</f>
        <v>12810</v>
      </c>
      <c r="L8" s="13">
        <f t="shared" ref="L8" si="9">SUM(B8*11)</f>
        <v>14091</v>
      </c>
      <c r="M8" s="14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29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v>312.5</v>
      </c>
      <c r="K9" s="19">
        <v>312.5</v>
      </c>
      <c r="L9" s="19">
        <v>312.5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20" t="s">
        <v>1</v>
      </c>
      <c r="B10" s="19">
        <v>0</v>
      </c>
      <c r="C10" s="19">
        <f t="shared" si="10"/>
        <v>0</v>
      </c>
      <c r="D10" s="19">
        <f t="shared" si="11"/>
        <v>0</v>
      </c>
      <c r="E10" s="19">
        <f t="shared" si="12"/>
        <v>0</v>
      </c>
      <c r="F10" s="19">
        <f t="shared" si="13"/>
        <v>0</v>
      </c>
      <c r="G10" s="19">
        <f t="shared" si="14"/>
        <v>0</v>
      </c>
      <c r="H10" s="19">
        <f t="shared" si="15"/>
        <v>0</v>
      </c>
      <c r="I10" s="19">
        <f t="shared" si="16"/>
        <v>0</v>
      </c>
      <c r="J10" s="19">
        <f t="shared" ref="J10:J15" si="17">SUM(B10*9)</f>
        <v>0</v>
      </c>
      <c r="K10" s="19">
        <f t="shared" ref="K10:K15" si="18">SUM(B10*10)</f>
        <v>0</v>
      </c>
      <c r="L10" s="19">
        <f t="shared" ref="L10:L15" si="19">SUM(B10*11)</f>
        <v>0</v>
      </c>
      <c r="M10" s="19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20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v>0</v>
      </c>
      <c r="K11" s="19">
        <v>0</v>
      </c>
      <c r="L11" s="19">
        <v>0</v>
      </c>
      <c r="M11" s="19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20" t="s">
        <v>28</v>
      </c>
      <c r="B12" s="21">
        <v>2.08</v>
      </c>
      <c r="C12" s="21">
        <v>4.16</v>
      </c>
      <c r="D12" s="21">
        <v>6.24</v>
      </c>
      <c r="E12" s="21">
        <v>8.32</v>
      </c>
      <c r="F12" s="21">
        <v>10.4</v>
      </c>
      <c r="G12" s="21">
        <v>12.48</v>
      </c>
      <c r="H12" s="21">
        <v>14.56</v>
      </c>
      <c r="I12" s="21">
        <v>16.64</v>
      </c>
      <c r="J12" s="21">
        <v>25</v>
      </c>
      <c r="K12" s="21">
        <v>25</v>
      </c>
      <c r="L12" s="21">
        <v>25</v>
      </c>
      <c r="M12" s="21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20" t="s">
        <v>3</v>
      </c>
      <c r="B13" s="19">
        <v>11.46</v>
      </c>
      <c r="C13" s="19">
        <f t="shared" si="10"/>
        <v>22.92</v>
      </c>
      <c r="D13" s="19">
        <f t="shared" si="11"/>
        <v>34.380000000000003</v>
      </c>
      <c r="E13" s="19">
        <f t="shared" si="12"/>
        <v>45.84</v>
      </c>
      <c r="F13" s="19">
        <f t="shared" si="13"/>
        <v>57.300000000000004</v>
      </c>
      <c r="G13" s="19">
        <f t="shared" si="14"/>
        <v>68.760000000000005</v>
      </c>
      <c r="H13" s="19">
        <f t="shared" si="15"/>
        <v>80.22</v>
      </c>
      <c r="I13" s="19">
        <f t="shared" si="16"/>
        <v>91.68</v>
      </c>
      <c r="J13" s="19">
        <v>137.5</v>
      </c>
      <c r="K13" s="19">
        <v>137.5</v>
      </c>
      <c r="L13" s="19">
        <v>137.5</v>
      </c>
      <c r="M13" s="19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20" t="s">
        <v>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20" t="s">
        <v>19</v>
      </c>
      <c r="B15" s="19">
        <v>0</v>
      </c>
      <c r="C15" s="19">
        <f t="shared" si="10"/>
        <v>0</v>
      </c>
      <c r="D15" s="19">
        <f t="shared" si="11"/>
        <v>0</v>
      </c>
      <c r="E15" s="19">
        <f t="shared" si="12"/>
        <v>0</v>
      </c>
      <c r="F15" s="19">
        <f t="shared" si="13"/>
        <v>0</v>
      </c>
      <c r="G15" s="19">
        <f t="shared" si="14"/>
        <v>0</v>
      </c>
      <c r="H15" s="19">
        <f t="shared" si="15"/>
        <v>0</v>
      </c>
      <c r="I15" s="19">
        <f t="shared" si="16"/>
        <v>0</v>
      </c>
      <c r="J15" s="19">
        <f t="shared" si="17"/>
        <v>0</v>
      </c>
      <c r="K15" s="19">
        <f t="shared" si="18"/>
        <v>0</v>
      </c>
      <c r="L15" s="19">
        <f t="shared" si="19"/>
        <v>0</v>
      </c>
      <c r="M15" s="19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20" t="s">
        <v>30</v>
      </c>
      <c r="B16" s="19">
        <v>85</v>
      </c>
      <c r="C16" s="19">
        <v>85</v>
      </c>
      <c r="D16" s="19">
        <v>85</v>
      </c>
      <c r="E16" s="19">
        <v>85</v>
      </c>
      <c r="F16" s="19">
        <v>85</v>
      </c>
      <c r="G16" s="19">
        <v>85</v>
      </c>
      <c r="H16" s="19">
        <v>85</v>
      </c>
      <c r="I16" s="19">
        <v>85</v>
      </c>
      <c r="J16" s="19">
        <v>85</v>
      </c>
      <c r="K16" s="19">
        <v>85</v>
      </c>
      <c r="L16" s="19">
        <v>85</v>
      </c>
      <c r="M16" s="19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20" t="s">
        <v>5</v>
      </c>
      <c r="B17" s="19">
        <v>36.58</v>
      </c>
      <c r="C17" s="19">
        <f t="shared" si="10"/>
        <v>73.16</v>
      </c>
      <c r="D17" s="19">
        <f t="shared" si="11"/>
        <v>109.74</v>
      </c>
      <c r="E17" s="19">
        <f t="shared" si="12"/>
        <v>146.32</v>
      </c>
      <c r="F17" s="19">
        <f t="shared" si="13"/>
        <v>182.89999999999998</v>
      </c>
      <c r="G17" s="19">
        <f t="shared" si="14"/>
        <v>219.48</v>
      </c>
      <c r="H17" s="19">
        <f t="shared" si="15"/>
        <v>256.06</v>
      </c>
      <c r="I17" s="19">
        <f t="shared" si="16"/>
        <v>292.64</v>
      </c>
      <c r="J17" s="19">
        <v>438.92</v>
      </c>
      <c r="K17" s="19">
        <v>438.92</v>
      </c>
      <c r="L17" s="19">
        <v>438.92</v>
      </c>
      <c r="M17" s="19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20" t="s">
        <v>6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20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31</v>
      </c>
      <c r="B20" s="23">
        <v>0</v>
      </c>
      <c r="C20" s="23">
        <v>0</v>
      </c>
      <c r="D20" s="23">
        <f>B20*3</f>
        <v>0</v>
      </c>
      <c r="E20" s="23">
        <f>B20*4</f>
        <v>0</v>
      </c>
      <c r="F20" s="23">
        <f>B20*5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v>0</v>
      </c>
      <c r="K20" s="23">
        <v>0</v>
      </c>
      <c r="L20" s="23">
        <v>0</v>
      </c>
      <c r="M20" s="23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4" t="s">
        <v>8</v>
      </c>
      <c r="B21" s="15">
        <f>SUM(B8:B20)</f>
        <v>1447.1599999999999</v>
      </c>
      <c r="C21" s="16">
        <f t="shared" ref="C21:M21" si="21">SUM(C8:C20)</f>
        <v>2804.3199999999997</v>
      </c>
      <c r="D21" s="16">
        <f t="shared" si="21"/>
        <v>4161.4799999999996</v>
      </c>
      <c r="E21" s="16">
        <f t="shared" si="21"/>
        <v>5518.6399999999994</v>
      </c>
      <c r="F21" s="16">
        <f t="shared" si="21"/>
        <v>6875.7999999999993</v>
      </c>
      <c r="G21" s="16">
        <f t="shared" si="21"/>
        <v>8232.9599999999991</v>
      </c>
      <c r="H21" s="16">
        <f t="shared" si="21"/>
        <v>9590.119999999999</v>
      </c>
      <c r="I21" s="16">
        <f t="shared" si="21"/>
        <v>10947.279999999999</v>
      </c>
      <c r="J21" s="16">
        <f t="shared" si="21"/>
        <v>12532.92</v>
      </c>
      <c r="K21" s="16">
        <f t="shared" si="21"/>
        <v>13813.92</v>
      </c>
      <c r="L21" s="16">
        <f t="shared" si="21"/>
        <v>15094.92</v>
      </c>
      <c r="M21" s="17">
        <f t="shared" si="21"/>
        <v>16373.92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+TOcUutn3qAJ/afiZmVZh+UF4JULphwcfypafsDp29ncVgfdT0e/vHfVQzR8Z+AnSHWSQ3ZJcEnBZJoWIocOXw==" saltValue="ySJvs7gTF0wpy7puwkZaX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DNP Tuition and Fee Billing Rates</dc:title>
  <dc:subject>Listing of graduate tuition and fees for the spring 2017 semester</dc:subject>
  <dc:creator>UB Student Accounts</dc:creator>
  <cp:keywords>tuition,fees,DNP tuition, DNP fees</cp:keywords>
  <cp:lastModifiedBy>Laura Stevens</cp:lastModifiedBy>
  <cp:lastPrinted>2019-05-21T14:58:12Z</cp:lastPrinted>
  <dcterms:created xsi:type="dcterms:W3CDTF">2016-06-06T21:02:30Z</dcterms:created>
  <dcterms:modified xsi:type="dcterms:W3CDTF">2025-10-13T19:12:43Z</dcterms:modified>
  <cp:category>tuition</cp:category>
</cp:coreProperties>
</file>